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Munka\Tagi ellenőrzés\"/>
    </mc:Choice>
  </mc:AlternateContent>
  <xr:revisionPtr revIDLastSave="0" documentId="13_ncr:1_{E56A8AA0-041B-4D8D-8290-8A5DB71F9465}" xr6:coauthVersionLast="46" xr6:coauthVersionMax="46" xr10:uidLastSave="{00000000-0000-0000-0000-000000000000}"/>
  <bookViews>
    <workbookView xWindow="24" yWindow="0" windowWidth="23016" windowHeight="12360" activeTab="1" xr2:uid="{2D3F6927-EC2B-4CA5-84C9-FCE6E4FB0C0D}"/>
  </bookViews>
  <sheets>
    <sheet name="Előlap" sheetId="5" r:id="rId1"/>
    <sheet name="Kitöltési segédlet" sheetId="2" r:id="rId2"/>
    <sheet name="ADATLAP-analitikák összegzése" sheetId="9" r:id="rId3"/>
    <sheet name="Adatszolgáltatási analitika" sheetId="8" r:id="rId4"/>
    <sheet name="Kizártak analitika" sheetId="4" r:id="rId5"/>
    <sheet name="Állományi analitika" sheetId="3" r:id="rId6"/>
    <sheet name="Ügyfélanalitika" sheetId="7" r:id="rId7"/>
    <sheet name="Kiegészítő analitika" sheetId="10" r:id="rId8"/>
  </sheets>
  <definedNames>
    <definedName name="_xlnm.Print_Titles" localSheetId="1">'Kitöltési segédlet'!$1:$1</definedName>
    <definedName name="_xlnm.Print_Area" localSheetId="1">'Kitöltési segédlet'!$A$1:$C$38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9" l="1"/>
  <c r="C11" i="9"/>
  <c r="C10" i="9"/>
  <c r="C5" i="9"/>
  <c r="C7" i="9"/>
  <c r="I11" i="9"/>
  <c r="I10" i="9"/>
  <c r="E4" i="9"/>
  <c r="C6" i="9"/>
  <c r="B12" i="9" l="1"/>
  <c r="H2" i="9"/>
  <c r="J2" i="9"/>
  <c r="J11" i="9"/>
  <c r="J10" i="9"/>
  <c r="G12" i="9"/>
  <c r="H12" i="9" s="1"/>
  <c r="F2" i="9"/>
  <c r="D5" i="9" l="1"/>
  <c r="C3" i="9"/>
  <c r="D3" i="9" s="1"/>
  <c r="D2" i="9"/>
  <c r="C12" i="9"/>
  <c r="D12" i="9" s="1"/>
  <c r="D11" i="9"/>
  <c r="D10" i="9"/>
  <c r="D7" i="9"/>
  <c r="D6" i="9"/>
  <c r="D8" i="9"/>
  <c r="I9" i="9"/>
  <c r="E2" i="9"/>
  <c r="G2" i="9"/>
  <c r="I2" i="9"/>
  <c r="C2" i="9"/>
  <c r="B6" i="5"/>
  <c r="B9" i="9"/>
  <c r="B4" i="9"/>
  <c r="F4" i="9" s="1"/>
  <c r="J9" i="9" l="1"/>
  <c r="C9" i="9"/>
  <c r="D9" i="9" s="1"/>
  <c r="C4" i="9"/>
  <c r="D4" i="9" s="1"/>
</calcChain>
</file>

<file path=xl/sharedStrings.xml><?xml version="1.0" encoding="utf-8"?>
<sst xmlns="http://schemas.openxmlformats.org/spreadsheetml/2006/main" count="237" uniqueCount="119">
  <si>
    <t>Árfolyamérték HUF-ban</t>
  </si>
  <si>
    <t>Instrumentum azonosító</t>
  </si>
  <si>
    <t>Kizárás oka</t>
  </si>
  <si>
    <t>Deviza árfolyam</t>
  </si>
  <si>
    <t>Alapcímlet</t>
  </si>
  <si>
    <t>Instrumentum neve</t>
  </si>
  <si>
    <t>Instrumentum típusa</t>
  </si>
  <si>
    <t>Oszlop megnevezése</t>
  </si>
  <si>
    <t>Adattartalom</t>
  </si>
  <si>
    <t>Ügyfél jellege</t>
  </si>
  <si>
    <t>Állományi analitika</t>
  </si>
  <si>
    <t>Adatszolgáltatás a Befektető-védelmi Alap számára</t>
  </si>
  <si>
    <t>Tag neve:</t>
  </si>
  <si>
    <t>Adatszolgáltatásért felelős neve:</t>
  </si>
  <si>
    <t>Adatszolgáltatásért felelős telefonszáma:</t>
  </si>
  <si>
    <t>Adatszolgáltatásért felelős e-mail címe:</t>
  </si>
  <si>
    <t>Készült:</t>
  </si>
  <si>
    <t>természetes személy/jogi személy</t>
  </si>
  <si>
    <t>Ügyfél neve</t>
  </si>
  <si>
    <t>Adatszolgáltatási nap:</t>
  </si>
  <si>
    <t>Mennyiség</t>
  </si>
  <si>
    <t>Piaci ár</t>
  </si>
  <si>
    <t>Instrumentum devizaneme</t>
  </si>
  <si>
    <t>Megjegyzés</t>
  </si>
  <si>
    <t>Kizártak analitika</t>
  </si>
  <si>
    <r>
      <t xml:space="preserve">Jogi személy esetén: </t>
    </r>
    <r>
      <rPr>
        <b/>
        <sz val="11"/>
        <color theme="1"/>
        <rFont val="Calibri"/>
        <family val="2"/>
        <charset val="238"/>
        <scheme val="minor"/>
      </rPr>
      <t>azonosításra alkalmas, pontos név</t>
    </r>
    <r>
      <rPr>
        <sz val="11"/>
        <color theme="1"/>
        <rFont val="Calibri"/>
        <family val="2"/>
        <charset val="238"/>
        <scheme val="minor"/>
      </rPr>
      <t xml:space="preserve">
Természetes személy esetén: </t>
    </r>
    <r>
      <rPr>
        <b/>
        <sz val="11"/>
        <color theme="1"/>
        <rFont val="Calibri"/>
        <family val="2"/>
        <charset val="238"/>
        <scheme val="minor"/>
      </rPr>
      <t>NEM KELL KITÖLTENI</t>
    </r>
  </si>
  <si>
    <r>
      <t>Pénz esetében: az Instumentum azonosítóval egyező (</t>
    </r>
    <r>
      <rPr>
        <b/>
        <sz val="11"/>
        <color theme="1"/>
        <rFont val="Calibri"/>
        <family val="2"/>
        <charset val="238"/>
        <scheme val="minor"/>
      </rPr>
      <t>HUF/EUR/USD/</t>
    </r>
    <r>
      <rPr>
        <sz val="11"/>
        <color theme="1"/>
        <rFont val="Calibri"/>
        <family val="2"/>
        <charset val="238"/>
        <scheme val="minor"/>
      </rPr>
      <t xml:space="preserve">stb.)
Értékpapír esetében: </t>
    </r>
    <r>
      <rPr>
        <b/>
        <sz val="11"/>
        <color theme="1"/>
        <rFont val="Calibri"/>
        <family val="2"/>
        <charset val="238"/>
        <scheme val="minor"/>
      </rPr>
      <t>az értékpapír pontos megnevezése</t>
    </r>
  </si>
  <si>
    <r>
      <t xml:space="preserve">Az állományi érték (Árfolyamérték HUF-ban mező értéke) meghatározása során alkalmazott </t>
    </r>
    <r>
      <rPr>
        <b/>
        <sz val="11"/>
        <color theme="1"/>
        <rFont val="Calibri"/>
        <family val="2"/>
        <charset val="238"/>
        <scheme val="minor"/>
      </rPr>
      <t>deviza árfolyam Ft-ban</t>
    </r>
  </si>
  <si>
    <t>:=[Mennyiség]*[Piaci ár]*[Deviza árfolyam]</t>
  </si>
  <si>
    <t>Ügyfél neve (természetes személy esetén NEM KELL KITÖLTENI)</t>
  </si>
  <si>
    <r>
      <t>Pénz esetében:</t>
    </r>
    <r>
      <rPr>
        <b/>
        <sz val="11"/>
        <color theme="1"/>
        <rFont val="Calibri"/>
        <family val="2"/>
        <charset val="238"/>
        <scheme val="minor"/>
      </rPr>
      <t xml:space="preserve"> 1</t>
    </r>
    <r>
      <rPr>
        <sz val="11"/>
        <color theme="1"/>
        <rFont val="Calibri"/>
        <family val="2"/>
        <charset val="238"/>
        <scheme val="minor"/>
      </rPr>
      <t xml:space="preserve">
Értékpapír esetében: </t>
    </r>
    <r>
      <rPr>
        <b/>
        <sz val="11"/>
        <color theme="1"/>
        <rFont val="Calibri"/>
        <family val="2"/>
        <charset val="238"/>
        <scheme val="minor"/>
      </rPr>
      <t>1 db értékpapír címletértéke az instrumentum deviza árfolyama szerint</t>
    </r>
  </si>
  <si>
    <r>
      <t>Pénz esetében:</t>
    </r>
    <r>
      <rPr>
        <b/>
        <sz val="11"/>
        <color theme="1"/>
        <rFont val="Calibri"/>
        <family val="2"/>
        <charset val="238"/>
        <scheme val="minor"/>
      </rPr>
      <t xml:space="preserve"> 1</t>
    </r>
    <r>
      <rPr>
        <sz val="11"/>
        <color theme="1"/>
        <rFont val="Calibri"/>
        <family val="2"/>
        <charset val="238"/>
        <scheme val="minor"/>
      </rPr>
      <t xml:space="preserve">
Értékpapír esetében: </t>
    </r>
    <r>
      <rPr>
        <b/>
        <sz val="11"/>
        <color theme="1"/>
        <rFont val="Calibri"/>
        <family val="2"/>
        <charset val="238"/>
        <scheme val="minor"/>
      </rPr>
      <t>1 db értékpapír ára a deviza árfolyama szerint</t>
    </r>
  </si>
  <si>
    <r>
      <t xml:space="preserve">A Tpt. 2018. december 29-től hatályos szövege szerint a </t>
    </r>
    <r>
      <rPr>
        <b/>
        <sz val="11"/>
        <color theme="1"/>
        <rFont val="Calibri"/>
        <family val="2"/>
        <charset val="238"/>
        <scheme val="minor"/>
      </rPr>
      <t>215. § megfelelő pontjának betűjele</t>
    </r>
    <r>
      <rPr>
        <sz val="11"/>
        <color theme="1"/>
        <rFont val="Calibri"/>
        <family val="2"/>
        <charset val="238"/>
        <scheme val="minor"/>
      </rPr>
      <t xml:space="preserve"> (</t>
    </r>
    <r>
      <rPr>
        <b/>
        <sz val="11"/>
        <color theme="1"/>
        <rFont val="Calibri"/>
        <family val="2"/>
        <charset val="238"/>
        <scheme val="minor"/>
      </rPr>
      <t>a/b/d/...</t>
    </r>
    <r>
      <rPr>
        <sz val="11"/>
        <color theme="1"/>
        <rFont val="Calibri"/>
        <family val="2"/>
        <charset val="238"/>
        <scheme val="minor"/>
      </rPr>
      <t>):
a) állam,
b) költségvetési szerv,
d) helyi önkormányzat,
e) intézményi befektető,
f) kötelező vagy önkéntes betétbiztosítási, intézményvédelmi, Befektető-védelmi Alap, illetve a Pénztárak Garancia Alapja,
g) elkülönített állami pénzalap,
h) befektetési vállalkozás, tőzsdetag, illetőleg árutőzsdei szolgáltató,
i) a Hpt.-ben meghatározott pénzügyi intézmény,
j) az MNB,
k) az Alap tagjánál vezető állású személy és ezek közeli hozzátartozója,
l) az  Alap  tagjában öt  százalékot  elérő vagy  azt  meghaladó közvetlen,  illetőleg  közvetett tulajdoni részesedéssel vagy szavazati joggal rendelkező vállalkozás vagy természetes személy és ennek   ellenőrzött   társasága,   valamint   természetes   személy   tulajdonos   esetén   ennek   közeli hozzátartozója,
m) az Alap tagjának könyvvizsgálója</t>
    </r>
  </si>
  <si>
    <t>Kizárás pontos oka a k) és l) pont alá tartozó befektető esetén</t>
  </si>
  <si>
    <t>vezető állású személy/tulajdonos/közeli hozzátartozó/tulajdonos ellenőrzött   társasága</t>
  </si>
  <si>
    <t>Ügyfélazonosító</t>
  </si>
  <si>
    <t>/ jellel elválasztott megnevezések szerint kérjük megadni</t>
  </si>
  <si>
    <r>
      <t xml:space="preserve">Pénz esetében: </t>
    </r>
    <r>
      <rPr>
        <b/>
        <sz val="11"/>
        <color theme="1"/>
        <rFont val="Calibri"/>
        <family val="2"/>
        <charset val="238"/>
        <scheme val="minor"/>
      </rPr>
      <t>Pénz</t>
    </r>
    <r>
      <rPr>
        <sz val="11"/>
        <color theme="1"/>
        <rFont val="Calibri"/>
        <family val="2"/>
        <charset val="238"/>
        <scheme val="minor"/>
      </rPr>
      <t xml:space="preserve">
Értékpapír esetében a következő kategóriák szerint:
</t>
    </r>
    <r>
      <rPr>
        <b/>
        <sz val="11"/>
        <color theme="1"/>
        <rFont val="Calibri"/>
        <family val="2"/>
        <charset val="238"/>
        <scheme val="minor"/>
      </rPr>
      <t>Állampapírok/Kötvények/Tőzsdei részvények/Egyéb részvények/Befektetési jegyek/Egyéb értékpapírok</t>
    </r>
    <r>
      <rPr>
        <sz val="11"/>
        <color theme="1"/>
        <rFont val="Calibri"/>
        <family val="2"/>
        <charset val="238"/>
        <scheme val="minor"/>
      </rPr>
      <t xml:space="preserve">
</t>
    </r>
  </si>
  <si>
    <r>
      <t xml:space="preserve">Az adott napon a letétkezelt, befektetők (védett és védelem alól kizártak is) tulajdonában lévő adott intsrumentum összegzett mennyisége (pénz esetében: </t>
    </r>
    <r>
      <rPr>
        <b/>
        <sz val="11"/>
        <color theme="1"/>
        <rFont val="Calibri"/>
        <family val="2"/>
        <charset val="238"/>
        <scheme val="minor"/>
      </rPr>
      <t>összeg</t>
    </r>
    <r>
      <rPr>
        <sz val="11"/>
        <color theme="1"/>
        <rFont val="Calibri"/>
        <family val="2"/>
        <charset val="238"/>
        <scheme val="minor"/>
      </rPr>
      <t xml:space="preserve">/értékpapír esetében: </t>
    </r>
    <r>
      <rPr>
        <b/>
        <sz val="11"/>
        <color theme="1"/>
        <rFont val="Calibri"/>
        <family val="2"/>
        <charset val="238"/>
        <scheme val="minor"/>
      </rPr>
      <t>darab</t>
    </r>
    <r>
      <rPr>
        <sz val="11"/>
        <color theme="1"/>
        <rFont val="Calibri"/>
        <family val="2"/>
        <charset val="238"/>
        <scheme val="minor"/>
      </rPr>
      <t>)</t>
    </r>
  </si>
  <si>
    <r>
      <t xml:space="preserve">Kérjük a deviza típusának 3 jegyű jele szerint megadni;
pénz esetében az Instrumenum azonosítóval egyező,
</t>
    </r>
    <r>
      <rPr>
        <b/>
        <i/>
        <sz val="11"/>
        <color theme="1"/>
        <rFont val="Calibri"/>
        <family val="2"/>
        <charset val="238"/>
        <scheme val="minor"/>
      </rPr>
      <t>Figyelem!!! Az adatot NEM az értékpapír kibocsátási devizájának, hanem a megadott Piaci árnak megfelelően kérjük megadni.</t>
    </r>
  </si>
  <si>
    <t>Az Instrumentum devizaneme szerint az Árfolyamérték HUF-ban mező értékének meghatározása során alkalmazott deviza árfolyam</t>
  </si>
  <si>
    <t>Az adott oszlop összegzett értéke meg kell, hogy egyezzen a letéti adatszolgáltatásban a befektetők összesített letétjére vonatkozóan megadott állományi értékkel</t>
  </si>
  <si>
    <t>2020.</t>
  </si>
  <si>
    <r>
      <t>Pénz esetében: a deviza típusának 3 jegyű jele (</t>
    </r>
    <r>
      <rPr>
        <b/>
        <sz val="11"/>
        <color theme="1"/>
        <rFont val="Calibri"/>
        <family val="2"/>
        <charset val="238"/>
        <scheme val="minor"/>
      </rPr>
      <t>HUF/EUR/USD/</t>
    </r>
    <r>
      <rPr>
        <sz val="11"/>
        <color theme="1"/>
        <rFont val="Calibri"/>
        <family val="2"/>
        <charset val="238"/>
        <scheme val="minor"/>
      </rPr>
      <t xml:space="preserve">stb.)
Értékpapír esetében: </t>
    </r>
    <r>
      <rPr>
        <b/>
        <sz val="11"/>
        <color theme="1"/>
        <rFont val="Calibri"/>
        <family val="2"/>
        <charset val="238"/>
        <scheme val="minor"/>
      </rPr>
      <t>ISIN kód vagy a 3 jegyű devizatípus és az ISIN kód együttesen</t>
    </r>
    <r>
      <rPr>
        <sz val="11"/>
        <color theme="1"/>
        <rFont val="Calibri"/>
        <family val="2"/>
        <charset val="238"/>
        <scheme val="minor"/>
      </rPr>
      <t xml:space="preserve"> (utóbbi akkor, ha van olyan értékpapír, ami eltérő devizanemek miatt többször szerepel)</t>
    </r>
  </si>
  <si>
    <t>Mennyiség (darab/összeg)</t>
  </si>
  <si>
    <t>Instumentum devizaneme</t>
  </si>
  <si>
    <t>Beva biztosítás státusza</t>
  </si>
  <si>
    <r>
      <rPr>
        <b/>
        <sz val="11"/>
        <color theme="1"/>
        <rFont val="Calibri"/>
        <family val="2"/>
        <charset val="238"/>
        <scheme val="minor"/>
      </rPr>
      <t>HUF/EUR/USD/</t>
    </r>
    <r>
      <rPr>
        <sz val="11"/>
        <color theme="1"/>
        <rFont val="Calibri"/>
        <family val="2"/>
        <charset val="238"/>
        <scheme val="minor"/>
      </rPr>
      <t>stb. - az Árfolyamérték HUF-ban mező értékének meghatározása szerint</t>
    </r>
  </si>
  <si>
    <t>Figyelem!!! Nem az árfolyam értékét, hanem 1 db értékpapír árát kérjük megadni</t>
  </si>
  <si>
    <t>Az letéti adatszolgáltatásban szereplő befektetői állományokból az adott instrumentum összes mennyisége</t>
  </si>
  <si>
    <r>
      <rPr>
        <b/>
        <sz val="11"/>
        <color theme="1"/>
        <rFont val="Calibri"/>
        <family val="2"/>
        <charset val="238"/>
        <scheme val="minor"/>
      </rPr>
      <t>HUF/EUR/USD/</t>
    </r>
    <r>
      <rPr>
        <sz val="11"/>
        <color theme="1"/>
        <rFont val="Calibri"/>
        <family val="2"/>
        <charset val="238"/>
        <scheme val="minor"/>
      </rPr>
      <t>stb. az adott instrumentum állományi értékének meghatározása szerint</t>
    </r>
  </si>
  <si>
    <t>Az adott oszlop összegzett értéke meg kell, hogy egyezzen a letéti adatszolgáltatásban a biztosított letéti állományból befektetőnként a százezer eurót meg nem haladó részek összesített értéke értékével</t>
  </si>
  <si>
    <t>Adatszolgáltatási analitika</t>
  </si>
  <si>
    <t>Pénzletét (Ft)</t>
  </si>
  <si>
    <t>Értékpapír letét (Ft)</t>
  </si>
  <si>
    <t>Biztosított letét (Ft)</t>
  </si>
  <si>
    <r>
      <rPr>
        <sz val="11"/>
        <color theme="1"/>
        <rFont val="Calibri"/>
        <family val="2"/>
        <charset val="238"/>
        <scheme val="minor"/>
      </rPr>
      <t>Egy adott befektetőhöz tartozó értékpapír, pénz és biztosított állományi érték meghatározása során</t>
    </r>
    <r>
      <rPr>
        <b/>
        <sz val="11"/>
        <color theme="1"/>
        <rFont val="Calibri"/>
        <family val="2"/>
        <charset val="238"/>
        <scheme val="minor"/>
      </rPr>
      <t xml:space="preserve"> az állományi összegzés alapjául szolgáló azonosító;</t>
    </r>
  </si>
  <si>
    <r>
      <t xml:space="preserve">A befektető pénzletétje </t>
    </r>
    <r>
      <rPr>
        <sz val="11"/>
        <color theme="1"/>
        <rFont val="Calibri"/>
        <family val="2"/>
        <charset val="238"/>
        <scheme val="minor"/>
      </rPr>
      <t>az adatszolgáltatás napján Ft-ban - pénzletét ügyfelenként</t>
    </r>
  </si>
  <si>
    <r>
      <t xml:space="preserve">A befektető értékpapír letétje </t>
    </r>
    <r>
      <rPr>
        <sz val="11"/>
        <color theme="1"/>
        <rFont val="Calibri"/>
        <family val="2"/>
        <charset val="238"/>
        <scheme val="minor"/>
      </rPr>
      <t>az adatszolgáltatás napján Ft-ban - értékpapírletét ügyfelenként</t>
    </r>
  </si>
  <si>
    <t>Az adott oszlop összegzett értéke meg kell, hogy egyezzen a letéti adatszolgáltatásban a befektetők összesített pénzletétjére vonatkozóan megadott állományi értékkel, az "Igen" Beva biztosítási státusszal szereplő azonosítójú sorok összegzett értéke pedig  a biztosított befektetők összesített pénzletétjére vonatkozóan megadott állományi értékkel</t>
  </si>
  <si>
    <t>Az adott oszlop összegzett értéke meg kell, hogy egyezzen a letéti adatszolgáltatásban a befektetők összesített értékpapír letétjére vonatkozóan megadott állományi értékkel, az "Igen" Beva biztosítási státusszal szereplő azonosítójú sorok összegzett értéke pedig  a biztosított befektetők összesített értékpapírletétjére vonatkozóan megadott állományi értékkel</t>
  </si>
  <si>
    <t>Az Adatszolgáltatási analitikában megadott Ügyfélazonosítóval megegyező azonosító</t>
  </si>
  <si>
    <t>Az adott ügyfélazonosítójú befektető letétjeként kezelt instrumentum állományi értéke Ft-ban</t>
  </si>
  <si>
    <t>DÍJSZÁMÍTÁSI ADATOK</t>
  </si>
  <si>
    <t>ADATSZOLGÁLTATÁSI NAP</t>
  </si>
  <si>
    <t>2020. március 31.</t>
  </si>
  <si>
    <t>A letétállománnyal rendelkező biztosított befektetők száma</t>
  </si>
  <si>
    <t>A biztosított befektetők letéti állományának forintban kifejezett értéke összesítve, és az alábbi bontásban:</t>
  </si>
  <si>
    <t>• Az összes pénzletét értéke</t>
  </si>
  <si>
    <t>• Az összes értékpapír letét árfolyamértéke</t>
  </si>
  <si>
    <t>A biztosított letéti állományból befektetőnként a százezer eurót meg nem haladó részek összesített értéke*</t>
  </si>
  <si>
    <t>A letétállománnyal rendelkező összes befektető száma</t>
  </si>
  <si>
    <t>A befektetők letéti állományának forintban kifejezett értéke összesítve, és az alábbi bontásban:</t>
  </si>
  <si>
    <t>Ügyfélanalitika</t>
  </si>
  <si>
    <t>A letétállománnyal rendelkező nem biztosított befektetők száma</t>
  </si>
  <si>
    <t>Adatszolgáltatási analitika eltérése</t>
  </si>
  <si>
    <t>-</t>
  </si>
  <si>
    <r>
      <t xml:space="preserve">Igen/Nem: </t>
    </r>
    <r>
      <rPr>
        <sz val="11"/>
        <color theme="1"/>
        <rFont val="Calibri"/>
        <family val="2"/>
        <charset val="238"/>
        <scheme val="minor"/>
      </rPr>
      <t>az ügyfél Beva biztosított jogviszonyra vonatkozó besorolása szerint</t>
    </r>
  </si>
  <si>
    <t>Az Adatszolgáltatási analitikában "Nem" Beva biztosított státuszú befektetők ügyfélazonosítói</t>
  </si>
  <si>
    <t>Az adatszolgáltatási napra vonatkozóan az összes befektetői (biztosított és nem biztosított) letétállomány tételes adatai instumentumok (pénz és értékpapír) szerinti bontásban, instrumentumonként összegzetten</t>
  </si>
  <si>
    <t>Az adatszolgáltatási napra vonatkozóan a nem Beva biztosított befektetők adatai</t>
  </si>
  <si>
    <t>Az adatszolgáltatási napra vonatkozóan a befektetői letétállomány összesített adatai ügyfelek szerinti bontásban</t>
  </si>
  <si>
    <t>Az adatszolgáltatási napra vonatkozóan a biztosított befektetői letétállomány tételes adatai ügyfelek és instrumentumaik szerinti bontásban</t>
  </si>
  <si>
    <r>
      <t xml:space="preserve">Igen: a Tpt. 215. §-a alapján nem kizárt besorolású befektetőkre
Nem:  a Tpt. 215. §-a alapján kizárt besorolású befektetőkre - </t>
    </r>
    <r>
      <rPr>
        <b/>
        <i/>
        <sz val="11"/>
        <color theme="1"/>
        <rFont val="Calibri"/>
        <family val="2"/>
        <charset val="238"/>
        <scheme val="minor"/>
      </rPr>
      <t>ehhez az értékhez rendelt azonosítók meg kell, hogy egyezzenek a Kizártak analitikában szereplőkkel</t>
    </r>
  </si>
  <si>
    <t>Az adott oszlop összegzett értéke meg kell, hogy egyezzen a díjszámítási adattáblában a biztosított befektetők összesített letétjére megadott állományi értékkel</t>
  </si>
  <si>
    <t xml:space="preserve">Minden instrumentumhoz egyedi azonosítót kérünk, ISIN kóddal nem rendelkező értékpapírok esetében is
</t>
  </si>
  <si>
    <t>Egy instrumentumot akkor kérünk többször szerepeltetni a táblában, ha többféle devizanem szerint is szerepel az adatszolgáltatásban</t>
  </si>
  <si>
    <r>
      <t xml:space="preserve">Kérjük, hogy egy azonosító a táblában csak egyszer szerepeljen;
adószámot, számlaszámot NE adjanak meg azonosítóként.
</t>
    </r>
    <r>
      <rPr>
        <b/>
        <i/>
        <sz val="11"/>
        <color theme="1"/>
        <rFont val="Calibri"/>
        <family val="2"/>
        <charset val="238"/>
        <scheme val="minor"/>
      </rPr>
      <t>Az ellenőrzés során az azonosítóra hivatkozással az adott ügyfél számlaegyenlegeiről további adatkérésre kerülhet sor.</t>
    </r>
  </si>
  <si>
    <t xml:space="preserve">Kérjük, amennyiben egy befektető egy fajta instrumentummal több számlán is rendelkezik, akkor a különböző számlákon szereplő mennyiségeket összegezni, hogy a befektető egy instrumentuma csak egyszer szerepeljen az analitikában, továbbá egy befektető 0 vagy negatív állományai ne szerepeljenek az analitikában
</t>
  </si>
  <si>
    <t>Pénz esetén az Instrumenum azonosítóval egyező;
Kérjük, hogy az értékelés során figyelembe vett devizanem szerint kerüljön megadásra, és ne a kibocsátás devizaneme szerint</t>
  </si>
  <si>
    <r>
      <t xml:space="preserve">Kérjük, hogy a névértéken nyilvántartott mennyiségi adatokat a címletértéket figyelembe véve a befektető tulajdonában lévő  értékpapírok </t>
    </r>
    <r>
      <rPr>
        <b/>
        <sz val="11"/>
        <color theme="1"/>
        <rFont val="Calibri"/>
        <family val="2"/>
        <charset val="238"/>
        <scheme val="minor"/>
      </rPr>
      <t>darab száma szerint</t>
    </r>
    <r>
      <rPr>
        <sz val="11"/>
        <color theme="1"/>
        <rFont val="Calibri"/>
        <family val="2"/>
        <charset val="238"/>
        <scheme val="minor"/>
      </rPr>
      <t xml:space="preserve"> szíveskedjenek megadni;</t>
    </r>
  </si>
  <si>
    <t>Kérjük az Állományi analitikában megadott Instrumentum azonosítóval egyezően megadni;
Kérjük, hogy egy Ügyfélazonosítóhoz egy Instrumentum azonosítót csak egyszer adjanak meg (azaz a befektető különböző számláin szereplő, de ugyanolyan eszközeit összegezetten kérjük)</t>
  </si>
  <si>
    <t xml:space="preserve">Betűjellel kérjük megadni
</t>
  </si>
  <si>
    <t>Ügyfélanalitika eltérése</t>
  </si>
  <si>
    <t>Kizártak analitika eltérése</t>
  </si>
  <si>
    <t>Állományi analitika eltérése</t>
  </si>
  <si>
    <t>Kitöltési segédlet</t>
  </si>
  <si>
    <t>ADATLAP-analitikák összegzése</t>
  </si>
  <si>
    <t>A munkafüzet tartama:</t>
  </si>
  <si>
    <t>A Bevához benyújtott adatszolgáltatás adatai</t>
  </si>
  <si>
    <t>Az analitika összegzése</t>
  </si>
  <si>
    <t>Eltérés az adatszolgáltatástól</t>
  </si>
  <si>
    <t>Eltérés esetén az eltérés oka</t>
  </si>
  <si>
    <t>Az analitikákban szereplő adatok és az adatszolgáltatás eltérésének részletei</t>
  </si>
  <si>
    <t>A letéti adatszolgáltatás és az analikák adatainak összevetése</t>
  </si>
  <si>
    <t>Automatikusan összegzett értékek</t>
  </si>
  <si>
    <t>Kérjük, ha szükséges, a Képletek/Munkalap kiszámítása folyamattal az értékeket aktualizálni;
A &lt;&gt;0 eltérések a táblázatban narancssárgával megjelöltek</t>
  </si>
  <si>
    <t>Eltérés esetén kérjük az eltérés részleteit, indokát megadni</t>
  </si>
  <si>
    <t>Kiegészítő analitika</t>
  </si>
  <si>
    <t>Az Adatszolgáltatási analitikában megadott Ügyfélazonosító szerinti azonosító</t>
  </si>
  <si>
    <t>Az Adatszolgáltatási analitikában szereplő ügyfelek esetében értéke egyező legyen az ott megadott azonosítóval</t>
  </si>
  <si>
    <t xml:space="preserve"> Bszt. 5. §-a (1) bekezdésének a)-d) pontjában és a Bszt. 5. §-a (2) bekezdésének a) és b)
pontjában meghatározott tevékenység keretében kezelt állományok;
Kérjük, hogy csak állománnyal rendelkező ügyfelek szerepeljenek az analitikában (azaz csak 0 vagy negatív állománnyal rendelkező ügyfelek ne szerepeljenek)</t>
  </si>
  <si>
    <r>
      <rPr>
        <sz val="11"/>
        <color theme="1"/>
        <rFont val="Calibri"/>
        <family val="2"/>
        <charset val="238"/>
        <scheme val="minor"/>
      </rPr>
      <t xml:space="preserve">Az </t>
    </r>
    <r>
      <rPr>
        <b/>
        <sz val="11"/>
        <color theme="1"/>
        <rFont val="Calibri"/>
        <family val="2"/>
        <charset val="238"/>
        <scheme val="minor"/>
      </rPr>
      <t xml:space="preserve">"Igen" </t>
    </r>
    <r>
      <rPr>
        <sz val="11"/>
        <color theme="1"/>
        <rFont val="Calibri"/>
        <family val="2"/>
        <charset val="238"/>
        <scheme val="minor"/>
      </rPr>
      <t xml:space="preserve">Beva biztosított státuszú </t>
    </r>
    <r>
      <rPr>
        <b/>
        <sz val="11"/>
        <color theme="1"/>
        <rFont val="Calibri"/>
        <family val="2"/>
        <charset val="238"/>
        <scheme val="minor"/>
      </rPr>
      <t>befektető százezer eurót meg nem haladó letétje Ft-ban</t>
    </r>
    <r>
      <rPr>
        <sz val="11"/>
        <color theme="1"/>
        <rFont val="Calibri"/>
        <family val="2"/>
        <charset val="238"/>
        <scheme val="minor"/>
      </rPr>
      <t>/ a</t>
    </r>
    <r>
      <rPr>
        <b/>
        <sz val="11"/>
        <color theme="1"/>
        <rFont val="Calibri"/>
        <family val="2"/>
        <charset val="238"/>
        <scheme val="minor"/>
      </rPr>
      <t xml:space="preserve"> "Nem" </t>
    </r>
    <r>
      <rPr>
        <sz val="11"/>
        <color theme="1"/>
        <rFont val="Calibri"/>
        <family val="2"/>
        <charset val="238"/>
        <scheme val="minor"/>
      </rPr>
      <t>Beva biztosított státuszú</t>
    </r>
    <r>
      <rPr>
        <b/>
        <sz val="11"/>
        <color theme="1"/>
        <rFont val="Calibri"/>
        <family val="2"/>
        <charset val="238"/>
        <scheme val="minor"/>
      </rPr>
      <t xml:space="preserve"> befektető esetében pedig  0 Ft - a díjalap értéke ügyfelenként</t>
    </r>
  </si>
  <si>
    <t>Kérjük, hogy csak az adatszolgáltatásban állománnyal rendelkező kizárt besorolású ügyfelek szerepeljenek az analitikában</t>
  </si>
  <si>
    <r>
      <t xml:space="preserve">Kérjük az értékpapírok típusát a / jellel elválasztott megnevezések szerint megadni;
A 31D2 tábla megfelelő kategóriái:
Állampapírok (31D211)
Kötvények (31D212)
Szabályozott piacra bevezetett részvények (Tőzsdei részvények) (31D2131)
Szabályozott piacra be nem vezetett részvények (Egyéb részvények) (31D2132)
Befektetési jegy és egyéb kollektív befektetési értékpapír (Befektetési jegyek) (31D214)
Egyéb értékpapírok (31D215)
</t>
    </r>
    <r>
      <rPr>
        <i/>
        <sz val="11"/>
        <color theme="1"/>
        <rFont val="Calibri"/>
        <family val="2"/>
        <charset val="238"/>
        <scheme val="minor"/>
      </rPr>
      <t>Az ellenőrzés a típus alapján összesített adatok és a kockázatossági adatszolgáltatás 31D2 tábla megfelelő sorainak eltéréseit vizsgálhatja.</t>
    </r>
  </si>
  <si>
    <r>
      <t xml:space="preserve">Az adott napon </t>
    </r>
    <r>
      <rPr>
        <b/>
        <sz val="11"/>
        <color theme="1"/>
        <rFont val="Calibri"/>
        <family val="2"/>
        <charset val="238"/>
        <scheme val="minor"/>
      </rPr>
      <t>a befektető tulajdonában lévő adott intsrumentum összegzett mennyisége</t>
    </r>
    <r>
      <rPr>
        <sz val="11"/>
        <color theme="1"/>
        <rFont val="Calibri"/>
        <family val="2"/>
        <charset val="238"/>
        <scheme val="minor"/>
      </rPr>
      <t xml:space="preserve"> (pénz esetében: az adott devizanem szerinti </t>
    </r>
    <r>
      <rPr>
        <b/>
        <sz val="11"/>
        <color theme="1"/>
        <rFont val="Calibri"/>
        <family val="2"/>
        <charset val="238"/>
        <scheme val="minor"/>
      </rPr>
      <t>összeg</t>
    </r>
    <r>
      <rPr>
        <sz val="11"/>
        <color theme="1"/>
        <rFont val="Calibri"/>
        <family val="2"/>
        <charset val="238"/>
        <scheme val="minor"/>
      </rPr>
      <t xml:space="preserve">/értékpapír esetében: a befektető számlájának adott napi egyenlege szerinti </t>
    </r>
    <r>
      <rPr>
        <b/>
        <sz val="11"/>
        <color theme="1"/>
        <rFont val="Calibri"/>
        <family val="2"/>
        <charset val="238"/>
        <scheme val="minor"/>
      </rPr>
      <t>darab</t>
    </r>
    <r>
      <rPr>
        <sz val="11"/>
        <color theme="1"/>
        <rFont val="Calibri"/>
        <family val="2"/>
        <charset val="238"/>
        <scheme val="minor"/>
      </rPr>
      <t>)</t>
    </r>
  </si>
  <si>
    <t>Az adatszolgáltatási napra vonatkozóan a nyilvántartásban szereplő valamennyi negatív számlaállománnyal (bármely instrumentum negatív egyenlege esetén) rendelkező biztosított befektetők</t>
  </si>
  <si>
    <t>Az analitikában kérjük minden olyan ügyfél azonosítóját megadni, amelyhez tartozó ügyfél rendelkezett negatív számlaegyenleggel az adatszolgáltatás napján, függetlenül attól, hogy az állomány figyelembe vételre került-e a letéti adatszolgáltatásban</t>
  </si>
  <si>
    <t>Az adatszolgáltatási nap változtatásával és a képletek újra számolásával a munkalap és az Előlap dátum értékei is aktualizálódnak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</si>
</sst>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E]yyyy/\ mmmm;@"/>
  </numFmts>
  <fonts count="13"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2"/>
      <name val="Arial"/>
      <family val="2"/>
      <charset val="238"/>
    </font>
    <font>
      <sz val="10"/>
      <name val="Arial"/>
      <family val="2"/>
      <charset val="238"/>
    </font>
    <font>
      <sz val="11"/>
      <color theme="1"/>
      <name val="Calibri"/>
      <family val="2"/>
      <scheme val="minor"/>
    </font>
    <font>
      <b/>
      <sz val="11"/>
      <name val="Arial"/>
      <family val="2"/>
      <charset val="238"/>
    </font>
    <font>
      <sz val="10"/>
      <color rgb="FF2A65AC"/>
      <name val="Arial"/>
      <family val="2"/>
      <charset val="238"/>
    </font>
    <font>
      <b/>
      <sz val="9"/>
      <name val="Arial"/>
      <family val="2"/>
      <charset val="238"/>
    </font>
    <font>
      <sz val="8"/>
      <name val="Calibri"/>
      <family val="2"/>
      <charset val="238"/>
      <scheme val="minor"/>
    </font>
    <font>
      <b/>
      <sz val="10"/>
      <name val="Arial"/>
      <family val="2"/>
      <charset val="238"/>
    </font>
    <font>
      <i/>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5" fillId="0" borderId="0"/>
    <xf numFmtId="0" fontId="6" fillId="0" borderId="0"/>
  </cellStyleXfs>
  <cellXfs count="74">
    <xf numFmtId="0" fontId="0" fillId="0" borderId="0" xfId="0"/>
    <xf numFmtId="0" fontId="1"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2" xfId="0" applyBorder="1"/>
    <xf numFmtId="0" fontId="0" fillId="0" borderId="3" xfId="0" applyBorder="1"/>
    <xf numFmtId="0" fontId="0" fillId="0" borderId="6" xfId="0" applyBorder="1"/>
    <xf numFmtId="0" fontId="0" fillId="0" borderId="7" xfId="0" applyBorder="1"/>
    <xf numFmtId="0" fontId="0" fillId="0" borderId="4" xfId="0" applyBorder="1"/>
    <xf numFmtId="0" fontId="0" fillId="0" borderId="0" xfId="0" applyAlignment="1">
      <alignment horizontal="right"/>
    </xf>
    <xf numFmtId="0" fontId="5" fillId="0" borderId="0" xfId="0" applyFont="1"/>
    <xf numFmtId="0" fontId="0" fillId="0" borderId="8" xfId="0" applyBorder="1"/>
    <xf numFmtId="0" fontId="0" fillId="0" borderId="9" xfId="0" applyBorder="1"/>
    <xf numFmtId="14" fontId="2" fillId="0" borderId="5" xfId="0" applyNumberFormat="1" applyFont="1" applyBorder="1" applyAlignment="1">
      <alignment horizontal="center"/>
    </xf>
    <xf numFmtId="0" fontId="0" fillId="0" borderId="1"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0" fontId="0" fillId="0" borderId="0" xfId="0" applyAlignment="1">
      <alignment vertical="top" wrapText="1"/>
    </xf>
    <xf numFmtId="0" fontId="1" fillId="0" borderId="0" xfId="0" applyFont="1" applyAlignment="1">
      <alignment horizontal="left" vertical="center"/>
    </xf>
    <xf numFmtId="0" fontId="1" fillId="0" borderId="10" xfId="0" applyFont="1" applyBorder="1" applyAlignment="1">
      <alignment horizontal="left" vertical="center"/>
    </xf>
    <xf numFmtId="0" fontId="0" fillId="0" borderId="10" xfId="0" applyBorder="1" applyAlignment="1">
      <alignment horizontal="left" vertical="top" wrapText="1"/>
    </xf>
    <xf numFmtId="0" fontId="2" fillId="0" borderId="11" xfId="0" applyFont="1" applyBorder="1" applyAlignment="1">
      <alignment horizontal="left" vertical="center"/>
    </xf>
    <xf numFmtId="0" fontId="3" fillId="0" borderId="13" xfId="0" applyFont="1" applyBorder="1" applyAlignment="1">
      <alignment horizontal="left" vertical="top" wrapText="1"/>
    </xf>
    <xf numFmtId="0" fontId="2" fillId="0" borderId="0" xfId="0" applyFont="1" applyAlignment="1">
      <alignment horizontal="left"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vertical="top" wrapText="1"/>
    </xf>
    <xf numFmtId="0" fontId="0" fillId="0" borderId="14" xfId="0" applyBorder="1" applyAlignment="1">
      <alignment vertical="top" wrapText="1"/>
    </xf>
    <xf numFmtId="0" fontId="3" fillId="0" borderId="1" xfId="0" applyFont="1" applyBorder="1" applyAlignment="1">
      <alignment vertical="top" wrapText="1"/>
    </xf>
    <xf numFmtId="0" fontId="3" fillId="0" borderId="12" xfId="0" applyFont="1" applyBorder="1" applyAlignment="1">
      <alignment horizontal="left" vertical="center" wrapText="1"/>
    </xf>
    <xf numFmtId="0" fontId="0" fillId="0" borderId="13" xfId="0" applyBorder="1" applyAlignment="1">
      <alignment vertical="top" wrapText="1"/>
    </xf>
    <xf numFmtId="0" fontId="1" fillId="0" borderId="10" xfId="0" applyFont="1" applyBorder="1" applyAlignment="1">
      <alignment horizontal="left" vertical="center" wrapText="1"/>
    </xf>
    <xf numFmtId="0" fontId="1" fillId="0" borderId="1" xfId="0" applyFont="1" applyBorder="1" applyAlignment="1">
      <alignment vertical="top" wrapText="1"/>
    </xf>
    <xf numFmtId="0" fontId="1" fillId="0" borderId="15" xfId="0" applyFont="1" applyBorder="1" applyAlignment="1">
      <alignment horizontal="left" vertical="center"/>
    </xf>
    <xf numFmtId="0" fontId="0" fillId="0" borderId="16" xfId="0" applyBorder="1" applyAlignment="1">
      <alignment horizontal="left" vertical="top" wrapText="1"/>
    </xf>
    <xf numFmtId="0" fontId="3" fillId="0" borderId="17" xfId="0" applyFont="1" applyBorder="1" applyAlignment="1">
      <alignment vertical="top" wrapText="1"/>
    </xf>
    <xf numFmtId="3" fontId="8" fillId="0" borderId="0" xfId="0" applyNumberFormat="1" applyFont="1" applyBorder="1" applyAlignment="1" applyProtection="1">
      <alignment horizontal="right" vertical="center" wrapText="1" indent="1"/>
      <protection locked="0"/>
    </xf>
    <xf numFmtId="0" fontId="3" fillId="0" borderId="13" xfId="0" applyFont="1" applyBorder="1" applyAlignment="1">
      <alignment horizontal="left" vertical="center" wrapText="1"/>
    </xf>
    <xf numFmtId="0" fontId="0" fillId="0" borderId="0" xfId="0" applyProtection="1">
      <protection locked="0"/>
    </xf>
    <xf numFmtId="0" fontId="5" fillId="0" borderId="0" xfId="0" applyFont="1" applyBorder="1" applyAlignment="1" applyProtection="1">
      <alignment vertical="center" wrapText="1"/>
      <protection locked="0"/>
    </xf>
    <xf numFmtId="164" fontId="11" fillId="0" borderId="19" xfId="0" applyNumberFormat="1"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3" fontId="7" fillId="0" borderId="14" xfId="0" applyNumberFormat="1" applyFont="1" applyBorder="1" applyAlignment="1" applyProtection="1">
      <alignment horizontal="center" vertical="top" wrapText="1"/>
    </xf>
    <xf numFmtId="0" fontId="5" fillId="0" borderId="14" xfId="0" applyFont="1" applyBorder="1" applyAlignment="1" applyProtection="1">
      <alignment vertical="center" wrapText="1"/>
    </xf>
    <xf numFmtId="3" fontId="8" fillId="0" borderId="21" xfId="0" applyNumberFormat="1" applyFont="1" applyBorder="1" applyAlignment="1" applyProtection="1">
      <alignment horizontal="right" vertical="center" wrapText="1" indent="1"/>
    </xf>
    <xf numFmtId="3" fontId="8" fillId="3" borderId="21" xfId="0" applyNumberFormat="1" applyFont="1" applyFill="1" applyBorder="1" applyAlignment="1" applyProtection="1">
      <alignment horizontal="right" vertical="center" wrapText="1" indent="1"/>
    </xf>
    <xf numFmtId="0" fontId="5" fillId="0" borderId="20" xfId="0" applyFont="1" applyBorder="1" applyAlignment="1" applyProtection="1">
      <alignment vertical="center" wrapText="1"/>
    </xf>
    <xf numFmtId="3" fontId="5" fillId="2" borderId="21" xfId="0" applyNumberFormat="1" applyFont="1" applyFill="1" applyBorder="1" applyAlignment="1" applyProtection="1">
      <alignment horizontal="right" vertical="center" wrapText="1" indent="1"/>
    </xf>
    <xf numFmtId="0" fontId="0" fillId="0" borderId="22" xfId="0" applyFont="1" applyBorder="1" applyAlignment="1">
      <alignment horizontal="left" vertical="center"/>
    </xf>
    <xf numFmtId="3" fontId="8" fillId="3" borderId="24" xfId="0" applyNumberFormat="1" applyFont="1" applyFill="1" applyBorder="1" applyAlignment="1" applyProtection="1">
      <alignment horizontal="right" vertical="center" wrapText="1" indent="1"/>
    </xf>
    <xf numFmtId="3" fontId="8" fillId="0" borderId="24" xfId="0" applyNumberFormat="1" applyFont="1" applyBorder="1" applyAlignment="1" applyProtection="1">
      <alignment horizontal="right" vertical="center" wrapText="1" indent="1"/>
    </xf>
    <xf numFmtId="0" fontId="9" fillId="0" borderId="23" xfId="0" applyFont="1" applyBorder="1" applyAlignment="1" applyProtection="1">
      <alignment horizontal="center" vertical="center" wrapText="1"/>
    </xf>
    <xf numFmtId="3" fontId="7" fillId="0" borderId="19" xfId="0" applyNumberFormat="1" applyFont="1" applyBorder="1" applyAlignment="1" applyProtection="1">
      <alignment horizontal="center" vertical="top" wrapText="1"/>
    </xf>
    <xf numFmtId="0" fontId="0" fillId="0" borderId="25"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1" xfId="0" applyBorder="1" applyAlignment="1">
      <alignment horizontal="left" vertical="center"/>
    </xf>
    <xf numFmtId="0" fontId="0" fillId="0" borderId="10" xfId="0" applyBorder="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wrapText="1"/>
    </xf>
    <xf numFmtId="0" fontId="2" fillId="0" borderId="28" xfId="0" applyFont="1" applyBorder="1" applyAlignment="1">
      <alignment horizontal="left" vertical="top" wrapText="1"/>
    </xf>
    <xf numFmtId="0" fontId="2" fillId="0" borderId="17" xfId="0" applyFont="1" applyBorder="1" applyAlignment="1">
      <alignment horizontal="left" vertical="top" wrapText="1"/>
    </xf>
    <xf numFmtId="0" fontId="0" fillId="0" borderId="1" xfId="0" applyFont="1" applyBorder="1" applyAlignment="1">
      <alignment vertical="top"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7" fillId="0" borderId="18" xfId="0" applyFont="1" applyBorder="1" applyAlignment="1" applyProtection="1">
      <alignment vertical="center" wrapText="1"/>
    </xf>
    <xf numFmtId="0" fontId="7" fillId="0" borderId="20" xfId="0" applyFont="1" applyBorder="1" applyAlignment="1" applyProtection="1">
      <alignment vertical="center" wrapText="1"/>
    </xf>
    <xf numFmtId="0" fontId="7" fillId="0" borderId="18"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cellXfs>
  <cellStyles count="3">
    <cellStyle name="Normál" xfId="0" builtinId="0"/>
    <cellStyle name="Normál 2" xfId="1" xr:uid="{0903C131-7B48-4136-A798-01B8A1C8E032}"/>
    <cellStyle name="Normál 2 2" xfId="2" xr:uid="{644C2256-19A7-4835-AAE9-3D8824FA9B83}"/>
  </cellStyles>
  <dxfs count="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47CE-2274-453B-B99C-4901FBFCA5C6}">
  <dimension ref="A1:B17"/>
  <sheetViews>
    <sheetView workbookViewId="0">
      <selection activeCell="A16" sqref="A16"/>
    </sheetView>
  </sheetViews>
  <sheetFormatPr defaultRowHeight="14.4" x14ac:dyDescent="0.3"/>
  <cols>
    <col min="1" max="1" width="40.6640625" style="2" customWidth="1"/>
    <col min="2" max="2" width="67.109375" style="3" customWidth="1"/>
  </cols>
  <sheetData>
    <row r="1" spans="1:2" ht="45" customHeight="1" thickBot="1" x14ac:dyDescent="0.35">
      <c r="A1" s="68" t="s">
        <v>11</v>
      </c>
      <c r="B1" s="69"/>
    </row>
    <row r="2" spans="1:2" ht="19.95" customHeight="1" x14ac:dyDescent="0.3">
      <c r="A2" s="4" t="s">
        <v>12</v>
      </c>
      <c r="B2" s="5"/>
    </row>
    <row r="3" spans="1:2" ht="19.95" customHeight="1" x14ac:dyDescent="0.3">
      <c r="A3" s="6" t="s">
        <v>13</v>
      </c>
      <c r="B3" s="7"/>
    </row>
    <row r="4" spans="1:2" ht="19.95" customHeight="1" x14ac:dyDescent="0.3">
      <c r="A4" s="6" t="s">
        <v>14</v>
      </c>
      <c r="B4" s="7"/>
    </row>
    <row r="5" spans="1:2" ht="19.95" customHeight="1" x14ac:dyDescent="0.3">
      <c r="A5" s="11" t="s">
        <v>15</v>
      </c>
      <c r="B5" s="12"/>
    </row>
    <row r="6" spans="1:2" ht="19.95" customHeight="1" thickBot="1" x14ac:dyDescent="0.4">
      <c r="A6" s="8" t="s">
        <v>19</v>
      </c>
      <c r="B6" s="13" t="str">
        <f>'ADATLAP-analitikák összegzése'!B2</f>
        <v>2020. március 31.</v>
      </c>
    </row>
    <row r="7" spans="1:2" x14ac:dyDescent="0.3">
      <c r="A7"/>
      <c r="B7"/>
    </row>
    <row r="8" spans="1:2" x14ac:dyDescent="0.3">
      <c r="A8" s="9" t="s">
        <v>16</v>
      </c>
      <c r="B8" s="10" t="s">
        <v>42</v>
      </c>
    </row>
    <row r="9" spans="1:2" x14ac:dyDescent="0.3">
      <c r="A9" s="9"/>
      <c r="B9" s="10"/>
    </row>
    <row r="10" spans="1:2" x14ac:dyDescent="0.3">
      <c r="A10" s="53" t="s">
        <v>98</v>
      </c>
    </row>
    <row r="11" spans="1:2" x14ac:dyDescent="0.3">
      <c r="A11" s="63" t="s">
        <v>96</v>
      </c>
    </row>
    <row r="12" spans="1:2" x14ac:dyDescent="0.3">
      <c r="A12" s="63" t="s">
        <v>97</v>
      </c>
    </row>
    <row r="13" spans="1:2" x14ac:dyDescent="0.3">
      <c r="A13" s="18" t="s">
        <v>52</v>
      </c>
    </row>
    <row r="14" spans="1:2" x14ac:dyDescent="0.3">
      <c r="A14" s="18" t="s">
        <v>24</v>
      </c>
    </row>
    <row r="15" spans="1:2" x14ac:dyDescent="0.3">
      <c r="A15" s="18" t="s">
        <v>10</v>
      </c>
    </row>
    <row r="16" spans="1:2" x14ac:dyDescent="0.3">
      <c r="A16" s="18" t="s">
        <v>73</v>
      </c>
    </row>
    <row r="17" spans="1:1" x14ac:dyDescent="0.3">
      <c r="A17" s="18" t="s">
        <v>108</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28615-A44B-4660-AABB-16C636A1A40B}">
  <sheetPr>
    <pageSetUpPr fitToPage="1"/>
  </sheetPr>
  <dimension ref="A1:C49"/>
  <sheetViews>
    <sheetView tabSelected="1" workbookViewId="0">
      <pane ySplit="1" topLeftCell="A2" activePane="bottomLeft" state="frozen"/>
      <selection pane="bottomLeft" activeCell="C4" sqref="C4"/>
    </sheetView>
  </sheetViews>
  <sheetFormatPr defaultRowHeight="14.4" x14ac:dyDescent="0.3"/>
  <cols>
    <col min="1" max="1" width="33.77734375" style="2" customWidth="1"/>
    <col min="2" max="2" width="92.33203125" style="15" customWidth="1"/>
    <col min="3" max="3" width="78.109375" style="17" customWidth="1"/>
  </cols>
  <sheetData>
    <row r="1" spans="1:3" ht="18.600000000000001" thickBot="1" x14ac:dyDescent="0.35">
      <c r="A1" s="21" t="s">
        <v>7</v>
      </c>
      <c r="B1" s="24" t="s">
        <v>8</v>
      </c>
      <c r="C1" s="25" t="s">
        <v>23</v>
      </c>
    </row>
    <row r="2" spans="1:3" ht="18.600000000000001" thickBot="1" x14ac:dyDescent="0.35">
      <c r="A2" s="21"/>
      <c r="B2" s="65"/>
      <c r="C2" s="66"/>
    </row>
    <row r="3" spans="1:3" ht="29.4" thickBot="1" x14ac:dyDescent="0.35">
      <c r="A3" s="21" t="s">
        <v>97</v>
      </c>
      <c r="B3" s="22" t="s">
        <v>104</v>
      </c>
      <c r="C3" s="16" t="s">
        <v>106</v>
      </c>
    </row>
    <row r="4" spans="1:3" ht="28.8" x14ac:dyDescent="0.3">
      <c r="A4" s="62" t="s">
        <v>63</v>
      </c>
      <c r="B4" s="20" t="s">
        <v>99</v>
      </c>
      <c r="C4" s="30" t="s">
        <v>118</v>
      </c>
    </row>
    <row r="5" spans="1:3" x14ac:dyDescent="0.3">
      <c r="A5" s="61" t="s">
        <v>52</v>
      </c>
      <c r="B5" s="14" t="s">
        <v>100</v>
      </c>
      <c r="C5" s="30" t="s">
        <v>105</v>
      </c>
    </row>
    <row r="6" spans="1:3" ht="19.95" customHeight="1" x14ac:dyDescent="0.3">
      <c r="A6" s="61" t="s">
        <v>75</v>
      </c>
      <c r="B6" s="14" t="s">
        <v>101</v>
      </c>
      <c r="C6" s="30" t="s">
        <v>105</v>
      </c>
    </row>
    <row r="7" spans="1:3" ht="19.95" customHeight="1" x14ac:dyDescent="0.3">
      <c r="A7" s="61" t="s">
        <v>73</v>
      </c>
      <c r="B7" s="14" t="s">
        <v>100</v>
      </c>
      <c r="C7" s="30" t="s">
        <v>105</v>
      </c>
    </row>
    <row r="8" spans="1:3" ht="19.95" customHeight="1" x14ac:dyDescent="0.3">
      <c r="A8" s="61" t="s">
        <v>93</v>
      </c>
      <c r="B8" s="14" t="s">
        <v>101</v>
      </c>
      <c r="C8" s="30" t="s">
        <v>105</v>
      </c>
    </row>
    <row r="9" spans="1:3" ht="19.95" customHeight="1" x14ac:dyDescent="0.3">
      <c r="A9" s="61" t="s">
        <v>24</v>
      </c>
      <c r="B9" s="14" t="s">
        <v>100</v>
      </c>
      <c r="C9" s="30" t="s">
        <v>105</v>
      </c>
    </row>
    <row r="10" spans="1:3" ht="19.95" customHeight="1" x14ac:dyDescent="0.3">
      <c r="A10" s="61" t="s">
        <v>94</v>
      </c>
      <c r="B10" s="14" t="s">
        <v>101</v>
      </c>
      <c r="C10" s="30" t="s">
        <v>105</v>
      </c>
    </row>
    <row r="11" spans="1:3" ht="19.95" customHeight="1" x14ac:dyDescent="0.3">
      <c r="A11" s="61" t="s">
        <v>10</v>
      </c>
      <c r="B11" s="14" t="s">
        <v>100</v>
      </c>
      <c r="C11" s="30" t="s">
        <v>105</v>
      </c>
    </row>
    <row r="12" spans="1:3" ht="19.95" customHeight="1" x14ac:dyDescent="0.3">
      <c r="A12" s="61" t="s">
        <v>95</v>
      </c>
      <c r="B12" s="14" t="s">
        <v>101</v>
      </c>
      <c r="C12" s="30" t="s">
        <v>105</v>
      </c>
    </row>
    <row r="13" spans="1:3" ht="19.95" customHeight="1" x14ac:dyDescent="0.3">
      <c r="A13" s="61" t="s">
        <v>102</v>
      </c>
      <c r="B13" s="14" t="s">
        <v>103</v>
      </c>
      <c r="C13" s="16" t="s">
        <v>107</v>
      </c>
    </row>
    <row r="14" spans="1:3" ht="18.600000000000001" thickBot="1" x14ac:dyDescent="0.35">
      <c r="A14" s="23"/>
      <c r="B14" s="26"/>
      <c r="C14" s="26"/>
    </row>
    <row r="15" spans="1:3" ht="58.2" thickBot="1" x14ac:dyDescent="0.35">
      <c r="A15" s="21" t="s">
        <v>52</v>
      </c>
      <c r="B15" s="33" t="s">
        <v>81</v>
      </c>
      <c r="C15" s="34" t="s">
        <v>111</v>
      </c>
    </row>
    <row r="16" spans="1:3" ht="57.6" x14ac:dyDescent="0.3">
      <c r="A16" s="19" t="s">
        <v>35</v>
      </c>
      <c r="B16" s="35" t="s">
        <v>56</v>
      </c>
      <c r="C16" s="30" t="s">
        <v>87</v>
      </c>
    </row>
    <row r="17" spans="1:3" ht="43.2" x14ac:dyDescent="0.3">
      <c r="A17" s="1" t="s">
        <v>46</v>
      </c>
      <c r="B17" s="28" t="s">
        <v>77</v>
      </c>
      <c r="C17" s="16" t="s">
        <v>83</v>
      </c>
    </row>
    <row r="18" spans="1:3" ht="60" customHeight="1" x14ac:dyDescent="0.3">
      <c r="A18" s="1" t="s">
        <v>53</v>
      </c>
      <c r="B18" s="28" t="s">
        <v>57</v>
      </c>
      <c r="C18" s="32" t="s">
        <v>59</v>
      </c>
    </row>
    <row r="19" spans="1:3" ht="73.2" customHeight="1" x14ac:dyDescent="0.3">
      <c r="A19" s="1" t="s">
        <v>54</v>
      </c>
      <c r="B19" s="28" t="s">
        <v>58</v>
      </c>
      <c r="C19" s="32" t="s">
        <v>60</v>
      </c>
    </row>
    <row r="20" spans="1:3" ht="43.2" x14ac:dyDescent="0.3">
      <c r="A20" s="1" t="s">
        <v>55</v>
      </c>
      <c r="B20" s="28" t="s">
        <v>112</v>
      </c>
      <c r="C20" s="32" t="s">
        <v>51</v>
      </c>
    </row>
    <row r="21" spans="1:3" ht="15" thickBot="1" x14ac:dyDescent="0.35">
      <c r="A21" s="18"/>
    </row>
    <row r="22" spans="1:3" ht="29.4" thickBot="1" x14ac:dyDescent="0.35">
      <c r="A22" s="21" t="s">
        <v>24</v>
      </c>
      <c r="B22" s="41" t="s">
        <v>80</v>
      </c>
      <c r="C22" s="34" t="s">
        <v>113</v>
      </c>
    </row>
    <row r="23" spans="1:3" x14ac:dyDescent="0.3">
      <c r="A23" s="1" t="s">
        <v>35</v>
      </c>
      <c r="B23" s="35" t="s">
        <v>78</v>
      </c>
    </row>
    <row r="24" spans="1:3" x14ac:dyDescent="0.3">
      <c r="A24" s="1" t="s">
        <v>9</v>
      </c>
      <c r="B24" s="27" t="s">
        <v>17</v>
      </c>
      <c r="C24" s="16" t="s">
        <v>36</v>
      </c>
    </row>
    <row r="25" spans="1:3" ht="28.8" x14ac:dyDescent="0.3">
      <c r="A25" s="1" t="s">
        <v>18</v>
      </c>
      <c r="B25" s="14" t="s">
        <v>25</v>
      </c>
      <c r="C25" s="16"/>
    </row>
    <row r="26" spans="1:3" ht="230.4" x14ac:dyDescent="0.3">
      <c r="A26" s="1" t="s">
        <v>2</v>
      </c>
      <c r="B26" s="14" t="s">
        <v>32</v>
      </c>
      <c r="C26" s="16" t="s">
        <v>92</v>
      </c>
    </row>
    <row r="27" spans="1:3" ht="28.8" x14ac:dyDescent="0.3">
      <c r="A27" s="28" t="s">
        <v>33</v>
      </c>
      <c r="B27" s="27" t="s">
        <v>34</v>
      </c>
      <c r="C27" s="16" t="s">
        <v>36</v>
      </c>
    </row>
    <row r="28" spans="1:3" ht="15" thickBot="1" x14ac:dyDescent="0.35">
      <c r="A28" s="18"/>
    </row>
    <row r="29" spans="1:3" ht="32.4" customHeight="1" thickBot="1" x14ac:dyDescent="0.35">
      <c r="A29" s="21" t="s">
        <v>10</v>
      </c>
      <c r="B29" s="22" t="s">
        <v>79</v>
      </c>
      <c r="C29" s="31" t="s">
        <v>86</v>
      </c>
    </row>
    <row r="30" spans="1:3" ht="43.2" x14ac:dyDescent="0.3">
      <c r="A30" s="19" t="s">
        <v>1</v>
      </c>
      <c r="B30" s="20" t="s">
        <v>43</v>
      </c>
      <c r="C30" s="30" t="s">
        <v>85</v>
      </c>
    </row>
    <row r="31" spans="1:3" ht="28.8" x14ac:dyDescent="0.3">
      <c r="A31" s="1" t="s">
        <v>5</v>
      </c>
      <c r="B31" s="14" t="s">
        <v>26</v>
      </c>
      <c r="C31" s="16"/>
    </row>
    <row r="32" spans="1:3" ht="144" x14ac:dyDescent="0.3">
      <c r="A32" s="1" t="s">
        <v>6</v>
      </c>
      <c r="B32" s="14" t="s">
        <v>37</v>
      </c>
      <c r="C32" s="67" t="s">
        <v>114</v>
      </c>
    </row>
    <row r="33" spans="1:3" ht="57.6" x14ac:dyDescent="0.3">
      <c r="A33" s="1" t="s">
        <v>22</v>
      </c>
      <c r="B33" s="14" t="s">
        <v>50</v>
      </c>
      <c r="C33" s="16" t="s">
        <v>39</v>
      </c>
    </row>
    <row r="34" spans="1:3" ht="28.8" x14ac:dyDescent="0.3">
      <c r="A34" s="1" t="s">
        <v>3</v>
      </c>
      <c r="B34" s="14" t="s">
        <v>27</v>
      </c>
      <c r="C34" s="16" t="s">
        <v>40</v>
      </c>
    </row>
    <row r="35" spans="1:3" ht="28.8" x14ac:dyDescent="0.3">
      <c r="A35" s="1" t="s">
        <v>4</v>
      </c>
      <c r="B35" s="14" t="s">
        <v>30</v>
      </c>
      <c r="C35" s="16"/>
    </row>
    <row r="36" spans="1:3" ht="28.8" x14ac:dyDescent="0.3">
      <c r="A36" s="1" t="s">
        <v>21</v>
      </c>
      <c r="B36" s="14" t="s">
        <v>31</v>
      </c>
      <c r="C36" s="32" t="s">
        <v>48</v>
      </c>
    </row>
    <row r="37" spans="1:3" ht="28.8" x14ac:dyDescent="0.3">
      <c r="A37" s="1" t="s">
        <v>20</v>
      </c>
      <c r="B37" s="14" t="s">
        <v>38</v>
      </c>
      <c r="C37" s="16" t="s">
        <v>49</v>
      </c>
    </row>
    <row r="38" spans="1:3" ht="28.8" x14ac:dyDescent="0.3">
      <c r="A38" s="1" t="s">
        <v>0</v>
      </c>
      <c r="B38" s="14" t="s">
        <v>28</v>
      </c>
      <c r="C38" s="32" t="s">
        <v>41</v>
      </c>
    </row>
    <row r="39" spans="1:3" ht="15" thickBot="1" x14ac:dyDescent="0.35">
      <c r="A39" s="37"/>
      <c r="B39" s="38"/>
      <c r="C39" s="39"/>
    </row>
    <row r="40" spans="1:3" ht="58.2" customHeight="1" thickBot="1" x14ac:dyDescent="0.35">
      <c r="A40" s="21" t="s">
        <v>73</v>
      </c>
      <c r="B40" s="33" t="s">
        <v>82</v>
      </c>
      <c r="C40" s="34" t="s">
        <v>88</v>
      </c>
    </row>
    <row r="41" spans="1:3" ht="26.4" customHeight="1" x14ac:dyDescent="0.3">
      <c r="A41" s="19" t="s">
        <v>35</v>
      </c>
      <c r="B41" s="35" t="s">
        <v>61</v>
      </c>
      <c r="C41" s="30"/>
    </row>
    <row r="42" spans="1:3" ht="43.8" customHeight="1" x14ac:dyDescent="0.3">
      <c r="A42" s="1" t="s">
        <v>1</v>
      </c>
      <c r="B42" s="20" t="s">
        <v>43</v>
      </c>
      <c r="C42" s="16" t="s">
        <v>91</v>
      </c>
    </row>
    <row r="43" spans="1:3" ht="28.8" x14ac:dyDescent="0.3">
      <c r="A43" s="1" t="s">
        <v>5</v>
      </c>
      <c r="B43" s="14" t="s">
        <v>26</v>
      </c>
      <c r="C43" s="16"/>
    </row>
    <row r="44" spans="1:3" ht="43.2" x14ac:dyDescent="0.3">
      <c r="A44" s="1" t="s">
        <v>45</v>
      </c>
      <c r="B44" s="29" t="s">
        <v>47</v>
      </c>
      <c r="C44" s="16" t="s">
        <v>89</v>
      </c>
    </row>
    <row r="45" spans="1:3" ht="29.4" customHeight="1" x14ac:dyDescent="0.3">
      <c r="A45" s="1" t="s">
        <v>44</v>
      </c>
      <c r="B45" s="14" t="s">
        <v>115</v>
      </c>
      <c r="C45" s="16" t="s">
        <v>90</v>
      </c>
    </row>
    <row r="46" spans="1:3" ht="28.8" x14ac:dyDescent="0.3">
      <c r="A46" s="1" t="s">
        <v>0</v>
      </c>
      <c r="B46" s="29" t="s">
        <v>62</v>
      </c>
      <c r="C46" s="36" t="s">
        <v>84</v>
      </c>
    </row>
    <row r="47" spans="1:3" ht="15" thickBot="1" x14ac:dyDescent="0.35"/>
    <row r="48" spans="1:3" ht="43.8" thickBot="1" x14ac:dyDescent="0.35">
      <c r="A48" s="21" t="s">
        <v>108</v>
      </c>
      <c r="B48" s="33" t="s">
        <v>116</v>
      </c>
      <c r="C48" s="34" t="s">
        <v>117</v>
      </c>
    </row>
    <row r="49" spans="1:3" ht="28.8" x14ac:dyDescent="0.3">
      <c r="A49" s="19" t="s">
        <v>35</v>
      </c>
      <c r="B49" s="35" t="s">
        <v>109</v>
      </c>
      <c r="C49" s="30" t="s">
        <v>110</v>
      </c>
    </row>
  </sheetData>
  <pageMargins left="0.39370078740157483" right="0.15748031496062992" top="0.55118110236220474" bottom="0.35433070866141736" header="0.15748031496062992" footer="0.31496062992125984"/>
  <pageSetup paperSize="9" scale="69" fitToHeight="0" orientation="landscape" r:id="rId1"/>
  <headerFooter>
    <oddHeader>&amp;L&amp;"-,Félkövér"&amp;18Kitöltési segédlet</oddHeader>
    <oddFooter>&amp;C&amp;P/&amp;N</oddFooter>
  </headerFooter>
  <rowBreaks count="3" manualBreakCount="3">
    <brk id="38" max="16383" man="1"/>
    <brk id="20" max="16383" man="1"/>
    <brk id="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5A15-B362-4C5A-8F37-5491361C0E9C}">
  <dimension ref="A1:K13"/>
  <sheetViews>
    <sheetView workbookViewId="0">
      <selection activeCell="J9" sqref="J9"/>
    </sheetView>
  </sheetViews>
  <sheetFormatPr defaultColWidth="30.33203125" defaultRowHeight="14.4" x14ac:dyDescent="0.3"/>
  <cols>
    <col min="1" max="1" width="42.44140625" style="42" customWidth="1"/>
    <col min="2" max="2" width="26.109375" style="42" customWidth="1"/>
    <col min="3" max="10" width="30.33203125" style="42"/>
    <col min="11" max="11" width="43.88671875" style="42" customWidth="1"/>
    <col min="12" max="16384" width="30.33203125" style="42"/>
  </cols>
  <sheetData>
    <row r="1" spans="1:11" ht="15" customHeight="1" thickBot="1" x14ac:dyDescent="0.35">
      <c r="A1" s="70" t="s">
        <v>63</v>
      </c>
      <c r="B1" s="44" t="s">
        <v>64</v>
      </c>
      <c r="C1" s="45" t="s">
        <v>52</v>
      </c>
      <c r="D1" s="46" t="s">
        <v>75</v>
      </c>
      <c r="E1" s="45" t="s">
        <v>73</v>
      </c>
      <c r="F1" s="46" t="s">
        <v>93</v>
      </c>
      <c r="G1" s="45" t="s">
        <v>24</v>
      </c>
      <c r="H1" s="46" t="s">
        <v>94</v>
      </c>
      <c r="I1" s="45" t="s">
        <v>10</v>
      </c>
      <c r="J1" s="56" t="s">
        <v>95</v>
      </c>
      <c r="K1" s="72" t="s">
        <v>102</v>
      </c>
    </row>
    <row r="2" spans="1:11" ht="15" thickBot="1" x14ac:dyDescent="0.35">
      <c r="A2" s="71"/>
      <c r="B2" s="47" t="s">
        <v>65</v>
      </c>
      <c r="C2" s="47" t="str">
        <f>$B2</f>
        <v>2020. március 31.</v>
      </c>
      <c r="D2" s="47" t="str">
        <f>$B2</f>
        <v>2020. március 31.</v>
      </c>
      <c r="E2" s="47" t="str">
        <f t="shared" ref="E2:J2" si="0">$B2</f>
        <v>2020. március 31.</v>
      </c>
      <c r="F2" s="47" t="str">
        <f>B2</f>
        <v>2020. március 31.</v>
      </c>
      <c r="G2" s="47" t="str">
        <f t="shared" si="0"/>
        <v>2020. március 31.</v>
      </c>
      <c r="H2" s="47" t="str">
        <f t="shared" si="0"/>
        <v>2020. március 31.</v>
      </c>
      <c r="I2" s="47" t="str">
        <f t="shared" si="0"/>
        <v>2020. március 31.</v>
      </c>
      <c r="J2" s="57" t="str">
        <f t="shared" si="0"/>
        <v>2020. március 31.</v>
      </c>
      <c r="K2" s="73"/>
    </row>
    <row r="3" spans="1:11" ht="27" thickBot="1" x14ac:dyDescent="0.35">
      <c r="A3" s="48" t="s">
        <v>66</v>
      </c>
      <c r="B3" s="49">
        <v>0</v>
      </c>
      <c r="C3" s="49">
        <f>COUNTIF('Adatszolgáltatási analitika'!B:B,"Igen")</f>
        <v>0</v>
      </c>
      <c r="D3" s="49">
        <f>C3-B3</f>
        <v>0</v>
      </c>
      <c r="E3" s="50" t="s">
        <v>76</v>
      </c>
      <c r="F3" s="50" t="s">
        <v>76</v>
      </c>
      <c r="G3" s="50" t="s">
        <v>76</v>
      </c>
      <c r="H3" s="50" t="s">
        <v>76</v>
      </c>
      <c r="I3" s="50" t="s">
        <v>76</v>
      </c>
      <c r="J3" s="54" t="s">
        <v>76</v>
      </c>
      <c r="K3" s="58"/>
    </row>
    <row r="4" spans="1:11" ht="40.200000000000003" thickBot="1" x14ac:dyDescent="0.35">
      <c r="A4" s="51" t="s">
        <v>67</v>
      </c>
      <c r="B4" s="52">
        <f>SUM(B5:B6)</f>
        <v>0</v>
      </c>
      <c r="C4" s="52">
        <f t="shared" ref="C4" si="1">SUM(C5:C6)</f>
        <v>0</v>
      </c>
      <c r="D4" s="49">
        <f t="shared" ref="D4:D12" si="2">C4-B4</f>
        <v>0</v>
      </c>
      <c r="E4" s="52">
        <f>ROUND(SUM(Ügyfélanalitika!F:F),0)</f>
        <v>0</v>
      </c>
      <c r="F4" s="49">
        <f>E4-B4</f>
        <v>0</v>
      </c>
      <c r="G4" s="50" t="s">
        <v>76</v>
      </c>
      <c r="H4" s="50" t="s">
        <v>76</v>
      </c>
      <c r="I4" s="50" t="s">
        <v>76</v>
      </c>
      <c r="J4" s="54" t="s">
        <v>76</v>
      </c>
      <c r="K4" s="59"/>
    </row>
    <row r="5" spans="1:11" ht="15" thickBot="1" x14ac:dyDescent="0.35">
      <c r="A5" s="51" t="s">
        <v>68</v>
      </c>
      <c r="B5" s="49">
        <v>0</v>
      </c>
      <c r="C5" s="49">
        <f>ROUND(SUMIF('Adatszolgáltatási analitika'!B:B,"Igen",'Adatszolgáltatási analitika'!C:C),0)</f>
        <v>0</v>
      </c>
      <c r="D5" s="49">
        <f t="shared" si="2"/>
        <v>0</v>
      </c>
      <c r="E5" s="50" t="s">
        <v>76</v>
      </c>
      <c r="F5" s="50" t="s">
        <v>76</v>
      </c>
      <c r="G5" s="50" t="s">
        <v>76</v>
      </c>
      <c r="H5" s="50" t="s">
        <v>76</v>
      </c>
      <c r="I5" s="50" t="s">
        <v>76</v>
      </c>
      <c r="J5" s="54" t="s">
        <v>76</v>
      </c>
      <c r="K5" s="59"/>
    </row>
    <row r="6" spans="1:11" ht="15" thickBot="1" x14ac:dyDescent="0.35">
      <c r="A6" s="51" t="s">
        <v>69</v>
      </c>
      <c r="B6" s="49">
        <v>0</v>
      </c>
      <c r="C6" s="49">
        <f>ROUND(SUMIF('Adatszolgáltatási analitika'!B:B,"Igen",'Adatszolgáltatási analitika'!D:D),0)</f>
        <v>0</v>
      </c>
      <c r="D6" s="49">
        <f t="shared" si="2"/>
        <v>0</v>
      </c>
      <c r="E6" s="50" t="s">
        <v>76</v>
      </c>
      <c r="F6" s="50" t="s">
        <v>76</v>
      </c>
      <c r="G6" s="50" t="s">
        <v>76</v>
      </c>
      <c r="H6" s="50" t="s">
        <v>76</v>
      </c>
      <c r="I6" s="50" t="s">
        <v>76</v>
      </c>
      <c r="J6" s="54" t="s">
        <v>76</v>
      </c>
      <c r="K6" s="59"/>
    </row>
    <row r="7" spans="1:11" ht="40.200000000000003" thickBot="1" x14ac:dyDescent="0.35">
      <c r="A7" s="51" t="s">
        <v>70</v>
      </c>
      <c r="B7" s="49">
        <v>0</v>
      </c>
      <c r="C7" s="49">
        <f>ROUND(SUMIF('Adatszolgáltatási analitika'!B:B,"Igen",'Adatszolgáltatási analitika'!E:E),0)</f>
        <v>0</v>
      </c>
      <c r="D7" s="49">
        <f t="shared" si="2"/>
        <v>0</v>
      </c>
      <c r="E7" s="50" t="s">
        <v>76</v>
      </c>
      <c r="F7" s="50" t="s">
        <v>76</v>
      </c>
      <c r="G7" s="50" t="s">
        <v>76</v>
      </c>
      <c r="H7" s="50" t="s">
        <v>76</v>
      </c>
      <c r="I7" s="50" t="s">
        <v>76</v>
      </c>
      <c r="J7" s="54" t="s">
        <v>76</v>
      </c>
      <c r="K7" s="59"/>
    </row>
    <row r="8" spans="1:11" ht="27" thickBot="1" x14ac:dyDescent="0.35">
      <c r="A8" s="51" t="s">
        <v>71</v>
      </c>
      <c r="B8" s="49">
        <v>0</v>
      </c>
      <c r="C8" s="49">
        <f>C3+C12</f>
        <v>0</v>
      </c>
      <c r="D8" s="49">
        <f t="shared" si="2"/>
        <v>0</v>
      </c>
      <c r="E8" s="50" t="s">
        <v>76</v>
      </c>
      <c r="F8" s="50" t="s">
        <v>76</v>
      </c>
      <c r="G8" s="50" t="s">
        <v>76</v>
      </c>
      <c r="H8" s="50" t="s">
        <v>76</v>
      </c>
      <c r="I8" s="50" t="s">
        <v>76</v>
      </c>
      <c r="J8" s="54" t="s">
        <v>76</v>
      </c>
      <c r="K8" s="59"/>
    </row>
    <row r="9" spans="1:11" ht="40.200000000000003" thickBot="1" x14ac:dyDescent="0.35">
      <c r="A9" s="51" t="s">
        <v>72</v>
      </c>
      <c r="B9" s="52">
        <f>SUM(B10:B11)</f>
        <v>0</v>
      </c>
      <c r="C9" s="52">
        <f t="shared" ref="C9:I9" si="3">SUM(C10:C11)</f>
        <v>0</v>
      </c>
      <c r="D9" s="49">
        <f t="shared" si="2"/>
        <v>0</v>
      </c>
      <c r="E9" s="50" t="s">
        <v>76</v>
      </c>
      <c r="F9" s="50" t="s">
        <v>76</v>
      </c>
      <c r="G9" s="50" t="s">
        <v>76</v>
      </c>
      <c r="H9" s="50" t="s">
        <v>76</v>
      </c>
      <c r="I9" s="52">
        <f t="shared" si="3"/>
        <v>0</v>
      </c>
      <c r="J9" s="55">
        <f>I9-B9</f>
        <v>0</v>
      </c>
      <c r="K9" s="59"/>
    </row>
    <row r="10" spans="1:11" ht="15" thickBot="1" x14ac:dyDescent="0.35">
      <c r="A10" s="51" t="s">
        <v>68</v>
      </c>
      <c r="B10" s="49">
        <v>0</v>
      </c>
      <c r="C10" s="49">
        <f>ROUND((SUMIF('Adatszolgáltatási analitika'!B:B,"Igen",'Adatszolgáltatási analitika'!C:C)+SUMIF('Adatszolgáltatási analitika'!B:B,"Nem",'Adatszolgáltatási analitika'!C:C)),0)</f>
        <v>0</v>
      </c>
      <c r="D10" s="49">
        <f t="shared" si="2"/>
        <v>0</v>
      </c>
      <c r="E10" s="50" t="s">
        <v>76</v>
      </c>
      <c r="F10" s="50" t="s">
        <v>76</v>
      </c>
      <c r="G10" s="50" t="s">
        <v>76</v>
      </c>
      <c r="H10" s="50" t="s">
        <v>76</v>
      </c>
      <c r="I10" s="49">
        <f>ROUND(SUMIF('Állományi analitika'!C:C,"Pénz",'Állományi analitika'!I:I),0)</f>
        <v>0</v>
      </c>
      <c r="J10" s="55">
        <f t="shared" ref="J10:J11" si="4">I10-B10</f>
        <v>0</v>
      </c>
      <c r="K10" s="59"/>
    </row>
    <row r="11" spans="1:11" ht="15" thickBot="1" x14ac:dyDescent="0.35">
      <c r="A11" s="51" t="s">
        <v>69</v>
      </c>
      <c r="B11" s="49">
        <v>0</v>
      </c>
      <c r="C11" s="49">
        <f>ROUND((SUMIF('Adatszolgáltatási analitika'!B:B,"Igen",'Adatszolgáltatási analitika'!D:D)+SUMIF('Adatszolgáltatási analitika'!B:B,"Nem",'Adatszolgáltatási analitika'!D:D)),0)</f>
        <v>0</v>
      </c>
      <c r="D11" s="49">
        <f t="shared" si="2"/>
        <v>0</v>
      </c>
      <c r="E11" s="50" t="s">
        <v>76</v>
      </c>
      <c r="F11" s="50" t="s">
        <v>76</v>
      </c>
      <c r="G11" s="50" t="s">
        <v>76</v>
      </c>
      <c r="H11" s="50" t="s">
        <v>76</v>
      </c>
      <c r="I11" s="49">
        <f>ROUND(SUMIF('Állományi analitika'!C:C,"&lt;&gt;Pénz",'Állományi analitika'!I:I),0)</f>
        <v>0</v>
      </c>
      <c r="J11" s="55">
        <f t="shared" si="4"/>
        <v>0</v>
      </c>
      <c r="K11" s="59"/>
    </row>
    <row r="12" spans="1:11" ht="27" thickBot="1" x14ac:dyDescent="0.35">
      <c r="A12" s="51" t="s">
        <v>74</v>
      </c>
      <c r="B12" s="49">
        <f>B8-B3</f>
        <v>0</v>
      </c>
      <c r="C12" s="49">
        <f>COUNTIF('Adatszolgáltatási analitika'!B:B,"Nem")</f>
        <v>0</v>
      </c>
      <c r="D12" s="49">
        <f t="shared" si="2"/>
        <v>0</v>
      </c>
      <c r="E12" s="50" t="s">
        <v>76</v>
      </c>
      <c r="F12" s="50" t="s">
        <v>76</v>
      </c>
      <c r="G12" s="49">
        <f>COUNTA('Kizártak analitika'!A:A)-1</f>
        <v>0</v>
      </c>
      <c r="H12" s="49">
        <f>G12-B12</f>
        <v>0</v>
      </c>
      <c r="I12" s="50" t="s">
        <v>76</v>
      </c>
      <c r="J12" s="54" t="s">
        <v>76</v>
      </c>
      <c r="K12" s="60"/>
    </row>
    <row r="13" spans="1:11" x14ac:dyDescent="0.3">
      <c r="A13" s="43"/>
      <c r="C13" s="40"/>
      <c r="E13" s="40"/>
      <c r="F13" s="40"/>
      <c r="G13" s="40"/>
      <c r="H13" s="40"/>
      <c r="I13" s="40"/>
    </row>
  </sheetData>
  <protectedRanges>
    <protectedRange algorithmName="SHA-512" hashValue="7Nw0ssa8P/dPTXM2gENmk29D1n2g3KWcrmAkYrGwHNw38TijHho5tSBaAWUqCOITTWdn9knmSV1kDQwLvcdH1g==" saltValue="Agcl9gkyd6x2TUASKERQGQ==" spinCount="100000" sqref="B3:B11" name="Tartomány2"/>
    <protectedRange sqref="A13:J1048576" name="Tartomány1"/>
  </protectedRanges>
  <mergeCells count="2">
    <mergeCell ref="A1:A2"/>
    <mergeCell ref="K1:K2"/>
  </mergeCells>
  <phoneticPr fontId="10" type="noConversion"/>
  <conditionalFormatting sqref="F4">
    <cfRule type="cellIs" dxfId="5" priority="7" operator="notBetween">
      <formula>1</formula>
      <formula>-1</formula>
    </cfRule>
  </conditionalFormatting>
  <conditionalFormatting sqref="D4:D7 D9:D12">
    <cfRule type="cellIs" dxfId="4" priority="6" operator="notBetween">
      <formula>1</formula>
      <formula>-1</formula>
    </cfRule>
  </conditionalFormatting>
  <conditionalFormatting sqref="H12">
    <cfRule type="cellIs" dxfId="3" priority="5" operator="notEqual">
      <formula>0</formula>
    </cfRule>
  </conditionalFormatting>
  <conditionalFormatting sqref="J9:J11">
    <cfRule type="cellIs" dxfId="2" priority="3" operator="notBetween">
      <formula>1</formula>
      <formula>-1</formula>
    </cfRule>
  </conditionalFormatting>
  <conditionalFormatting sqref="D3">
    <cfRule type="cellIs" dxfId="1" priority="2" operator="notEqual">
      <formula>0</formula>
    </cfRule>
  </conditionalFormatting>
  <conditionalFormatting sqref="D8">
    <cfRule type="cellIs" dxfId="0" priority="1" operator="notEqual">
      <formula>0</formula>
    </cfRule>
  </conditionalFormatting>
  <dataValidations count="4">
    <dataValidation type="custom" errorStyle="warning" allowBlank="1" showErrorMessage="1" errorTitle="Hibás adat" error="Nem lehet több, mint a biztosított befektetők számának 33 M-szorosa" sqref="B7" xr:uid="{71CFC54C-F5E3-4123-A203-16AABE3D8D09}">
      <formula1>B7&lt;=B3*33000000</formula1>
    </dataValidation>
    <dataValidation type="custom" errorStyle="warning" allowBlank="1" showErrorMessage="1" errorTitle="Hibás adat" error="Az összes értékpapír letét árfolyamértéke nem lehet kevesebb, mint a biztosított befektetők  összes értékpapír letét árfolyamértéke" sqref="B11" xr:uid="{AD20A3F0-6A7E-4714-9547-03F2086F9278}">
      <formula1>B11&gt;=B6</formula1>
    </dataValidation>
    <dataValidation type="custom" errorStyle="warning" allowBlank="1" showErrorMessage="1" errorTitle="Hibás adat" error="Az összes péntletét értéke nem lehet kevesebb, mint a biztosított befektetők összes péntletét értéke" sqref="B10" xr:uid="{FC386D31-197A-43E3-B0AE-FBB6E3E518B4}">
      <formula1>B10&gt;=B5</formula1>
    </dataValidation>
    <dataValidation type="custom" errorStyle="warning" allowBlank="1" showErrorMessage="1" errorTitle="Hibás adat" error="A letétállománnyal rendelkező összes befektető száma nem lehet kevesebb, mint a biztosított befektetők száma" sqref="B8" xr:uid="{162DC351-DDC1-4A28-805D-E3E49B3142C0}">
      <formula1>B8&gt;=B3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3F15F-F075-458A-B5DB-F1CB6353ADC6}">
  <dimension ref="A1:E1"/>
  <sheetViews>
    <sheetView workbookViewId="0">
      <selection activeCell="B6" sqref="B6"/>
    </sheetView>
  </sheetViews>
  <sheetFormatPr defaultRowHeight="14.4" x14ac:dyDescent="0.3"/>
  <cols>
    <col min="1" max="1" width="14.6640625" bestFit="1" customWidth="1"/>
    <col min="2" max="2" width="20.77734375" bestFit="1" customWidth="1"/>
    <col min="3" max="3" width="12.109375" bestFit="1" customWidth="1"/>
    <col min="4" max="4" width="17.44140625" bestFit="1" customWidth="1"/>
    <col min="5" max="5" width="17.21875" bestFit="1" customWidth="1"/>
  </cols>
  <sheetData>
    <row r="1" spans="1:5" x14ac:dyDescent="0.3">
      <c r="A1" s="19" t="s">
        <v>35</v>
      </c>
      <c r="B1" s="1" t="s">
        <v>46</v>
      </c>
      <c r="C1" s="1" t="s">
        <v>53</v>
      </c>
      <c r="D1" s="1" t="s">
        <v>54</v>
      </c>
      <c r="E1" s="1" t="s">
        <v>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21AF7-E3B2-4E0F-B796-8F120E385557}">
  <dimension ref="A1:E1"/>
  <sheetViews>
    <sheetView topLeftCell="D1" workbookViewId="0">
      <selection activeCell="E1" sqref="E1"/>
    </sheetView>
  </sheetViews>
  <sheetFormatPr defaultRowHeight="14.4" x14ac:dyDescent="0.3"/>
  <cols>
    <col min="1" max="1" width="23.88671875" bestFit="1" customWidth="1"/>
    <col min="2" max="2" width="13.5546875" bestFit="1" customWidth="1"/>
    <col min="3" max="3" width="59" bestFit="1" customWidth="1"/>
    <col min="4" max="4" width="48.33203125" customWidth="1"/>
    <col min="5" max="5" width="87" customWidth="1"/>
  </cols>
  <sheetData>
    <row r="1" spans="1:5" x14ac:dyDescent="0.3">
      <c r="A1" s="1" t="s">
        <v>35</v>
      </c>
      <c r="B1" s="1" t="s">
        <v>9</v>
      </c>
      <c r="C1" s="1" t="s">
        <v>29</v>
      </c>
      <c r="D1" s="1" t="s">
        <v>2</v>
      </c>
      <c r="E1" s="64"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46BB-6744-4199-9BFD-6D5564D9C8F2}">
  <dimension ref="A1:I1"/>
  <sheetViews>
    <sheetView workbookViewId="0">
      <selection activeCell="J2" sqref="J2"/>
    </sheetView>
  </sheetViews>
  <sheetFormatPr defaultRowHeight="14.4" x14ac:dyDescent="0.3"/>
  <cols>
    <col min="1" max="1" width="23.109375" bestFit="1" customWidth="1"/>
    <col min="2" max="2" width="18.88671875" bestFit="1" customWidth="1"/>
    <col min="3" max="3" width="24.6640625" customWidth="1"/>
    <col min="4" max="4" width="25.5546875" bestFit="1" customWidth="1"/>
    <col min="5" max="5" width="19.88671875" bestFit="1" customWidth="1"/>
    <col min="6" max="6" width="18.88671875" bestFit="1" customWidth="1"/>
    <col min="7" max="7" width="15.33203125" customWidth="1"/>
    <col min="8" max="8" width="22.109375" customWidth="1"/>
    <col min="9" max="9" width="22.44140625" bestFit="1" customWidth="1"/>
    <col min="10" max="10" width="14" bestFit="1" customWidth="1"/>
    <col min="11" max="11" width="22.44140625" bestFit="1" customWidth="1"/>
  </cols>
  <sheetData>
    <row r="1" spans="1:9" x14ac:dyDescent="0.3">
      <c r="A1" s="19" t="s">
        <v>1</v>
      </c>
      <c r="B1" s="1" t="s">
        <v>5</v>
      </c>
      <c r="C1" s="1" t="s">
        <v>6</v>
      </c>
      <c r="D1" s="1" t="s">
        <v>22</v>
      </c>
      <c r="E1" s="1" t="s">
        <v>3</v>
      </c>
      <c r="F1" s="1" t="s">
        <v>4</v>
      </c>
      <c r="G1" s="1" t="s">
        <v>21</v>
      </c>
      <c r="H1" s="1" t="s">
        <v>20</v>
      </c>
      <c r="I1" s="1" t="s">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977B-0BE4-4782-9442-B90A24FA2578}">
  <dimension ref="A1:F1"/>
  <sheetViews>
    <sheetView workbookViewId="0">
      <selection activeCell="D10" sqref="D10"/>
    </sheetView>
  </sheetViews>
  <sheetFormatPr defaultRowHeight="14.4" x14ac:dyDescent="0.3"/>
  <cols>
    <col min="1" max="1" width="23.88671875" bestFit="1" customWidth="1"/>
    <col min="2" max="2" width="23.109375" bestFit="1" customWidth="1"/>
    <col min="3" max="3" width="18.88671875" bestFit="1" customWidth="1"/>
    <col min="4" max="4" width="24.6640625" bestFit="1" customWidth="1"/>
    <col min="5" max="5" width="25.33203125" bestFit="1" customWidth="1"/>
    <col min="6" max="6" width="22.44140625" bestFit="1" customWidth="1"/>
    <col min="7" max="7" width="9" bestFit="1" customWidth="1"/>
    <col min="8" max="8" width="25.5546875" bestFit="1" customWidth="1"/>
    <col min="9" max="9" width="14" bestFit="1" customWidth="1"/>
    <col min="10" max="10" width="11" bestFit="1" customWidth="1"/>
    <col min="11" max="11" width="28.6640625" bestFit="1" customWidth="1"/>
    <col min="12" max="14" width="7.33203125" bestFit="1" customWidth="1"/>
  </cols>
  <sheetData>
    <row r="1" spans="1:6" x14ac:dyDescent="0.3">
      <c r="A1" s="19" t="s">
        <v>35</v>
      </c>
      <c r="B1" s="1" t="s">
        <v>1</v>
      </c>
      <c r="C1" s="1" t="s">
        <v>5</v>
      </c>
      <c r="D1" s="1" t="s">
        <v>45</v>
      </c>
      <c r="E1" s="1" t="s">
        <v>44</v>
      </c>
      <c r="F1" s="1" t="s">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487EF-2218-446D-9F02-B16A76D70EC3}">
  <dimension ref="A1"/>
  <sheetViews>
    <sheetView workbookViewId="0">
      <selection activeCell="M13" sqref="M13"/>
    </sheetView>
  </sheetViews>
  <sheetFormatPr defaultRowHeight="14.4" x14ac:dyDescent="0.3"/>
  <cols>
    <col min="1" max="1" width="23.88671875" bestFit="1" customWidth="1"/>
    <col min="2" max="2" width="28.6640625" bestFit="1" customWidth="1"/>
    <col min="3" max="5" width="7.33203125" bestFit="1" customWidth="1"/>
  </cols>
  <sheetData>
    <row r="1" spans="1:1" x14ac:dyDescent="0.3">
      <c r="A1" s="19" t="s">
        <v>35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2</vt:i4>
      </vt:variant>
    </vt:vector>
  </HeadingPairs>
  <TitlesOfParts>
    <vt:vector size="10" baseType="lpstr">
      <vt:lpstr>Előlap</vt:lpstr>
      <vt:lpstr>Kitöltési segédlet</vt:lpstr>
      <vt:lpstr>ADATLAP-analitikák összegzése</vt:lpstr>
      <vt:lpstr>Adatszolgáltatási analitika</vt:lpstr>
      <vt:lpstr>Kizártak analitika</vt:lpstr>
      <vt:lpstr>Állományi analitika</vt:lpstr>
      <vt:lpstr>Ügyfélanalitika</vt:lpstr>
      <vt:lpstr>Kiegészítő analitika</vt:lpstr>
      <vt:lpstr>'Kitöltési segédlet'!Nyomtatási_cím</vt:lpstr>
      <vt:lpstr>'Kitöltési segédlet'!Nyomtatási_terület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Patkó Kinga</dc:creator>
  <cp:lastModifiedBy>Patkó Kinga</cp:lastModifiedBy>
  <cp:lastPrinted>2021-03-16T09:06:46Z</cp:lastPrinted>
  <dcterms:created xsi:type="dcterms:W3CDTF">2018-05-25T10:58:08Z</dcterms:created>
  <dcterms:modified xsi:type="dcterms:W3CDTF">2021-03-19T09:25:44Z</dcterms:modified>
</cp:coreProperties>
</file>